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5"/>
  <c r="D43" s="1"/>
  <c r="E43"/>
  <c r="F43" s="1"/>
  <c r="G43"/>
  <c r="H43" s="1"/>
  <c r="I43"/>
  <c r="J43" s="1"/>
  <c r="K43"/>
  <c r="L43" s="1"/>
  <c r="M43"/>
  <c r="N43" s="1"/>
  <c r="O43"/>
  <c r="P43" s="1"/>
  <c r="Q43" s="1"/>
  <c r="C44"/>
  <c r="D44"/>
  <c r="E44"/>
  <c r="F44"/>
  <c r="G44"/>
  <c r="H44"/>
  <c r="I44"/>
  <c r="J44"/>
  <c r="K44"/>
  <c r="L44"/>
  <c r="M44"/>
  <c r="N44"/>
  <c r="O44"/>
  <c r="P44"/>
  <c r="Q44"/>
  <c r="C45"/>
  <c r="D45" s="1"/>
  <c r="E45"/>
  <c r="F45"/>
  <c r="G45"/>
  <c r="H45" s="1"/>
  <c r="I45"/>
  <c r="J45"/>
  <c r="K45"/>
  <c r="L45" s="1"/>
  <c r="M45"/>
  <c r="N45"/>
  <c r="O45"/>
  <c r="P45" s="1"/>
  <c r="Q45" s="1"/>
  <c r="C46"/>
  <c r="D46"/>
  <c r="E46"/>
  <c r="F46"/>
  <c r="G46"/>
  <c r="H46"/>
  <c r="I46"/>
  <c r="J46"/>
  <c r="K46"/>
  <c r="L46"/>
  <c r="M46"/>
  <c r="N46"/>
  <c r="O46"/>
  <c r="P46"/>
  <c r="Q46" s="1"/>
  <c r="C47"/>
  <c r="D47" s="1"/>
  <c r="E47"/>
  <c r="F47" s="1"/>
  <c r="G47"/>
  <c r="H47" s="1"/>
  <c r="I47"/>
  <c r="J47" s="1"/>
  <c r="K47"/>
  <c r="L47" s="1"/>
  <c r="M47"/>
  <c r="N47" s="1"/>
  <c r="O47"/>
  <c r="P47" s="1"/>
  <c r="Q47" s="1"/>
  <c r="C48"/>
  <c r="D48"/>
  <c r="E48"/>
  <c r="F48"/>
  <c r="G48"/>
  <c r="H48"/>
  <c r="I48"/>
  <c r="J48"/>
  <c r="K48"/>
  <c r="L48"/>
  <c r="M48"/>
  <c r="N48"/>
  <c r="O48"/>
  <c r="P48"/>
  <c r="Q48" s="1"/>
  <c r="C49"/>
  <c r="D49" s="1"/>
  <c r="E49"/>
  <c r="F49" s="1"/>
  <c r="G49"/>
  <c r="H49" s="1"/>
  <c r="I49"/>
  <c r="J49" s="1"/>
  <c r="K49"/>
  <c r="L49" s="1"/>
  <c r="M49"/>
  <c r="N49" s="1"/>
  <c r="O49"/>
  <c r="P49" s="1"/>
  <c r="Q49" s="1"/>
  <c r="C50"/>
  <c r="D50"/>
  <c r="E50"/>
  <c r="F50"/>
  <c r="G50"/>
  <c r="H50"/>
  <c r="I50"/>
  <c r="J50"/>
  <c r="K50"/>
  <c r="L50"/>
  <c r="M50"/>
  <c r="N50"/>
  <c r="O50"/>
  <c r="P50"/>
  <c r="Q50" s="1"/>
  <c r="A43"/>
  <c r="B43"/>
  <c r="A44"/>
  <c r="B44"/>
  <c r="A45"/>
  <c r="B45"/>
  <c r="A46"/>
  <c r="B46"/>
  <c r="A47"/>
  <c r="B47"/>
  <c r="A48"/>
  <c r="B48"/>
  <c r="A49"/>
  <c r="B49"/>
  <c r="A50"/>
  <c r="B50"/>
  <c r="K51" l="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A41" i="25"/>
  <c r="B41"/>
  <c r="A42"/>
  <c r="B42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N16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I42" i="25" s="1"/>
  <c r="G33" i="22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E42" i="25" s="1"/>
  <c r="N36" i="19"/>
  <c r="G45"/>
  <c r="K45" s="1"/>
  <c r="N45" s="1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N10"/>
  <c r="N14"/>
  <c r="N18"/>
  <c r="G12"/>
  <c r="K12" s="1"/>
  <c r="N12" s="1"/>
  <c r="G16"/>
  <c r="K16" s="1"/>
  <c r="N16" s="1"/>
  <c r="G43"/>
  <c r="K43" s="1"/>
  <c r="N43" s="1"/>
  <c r="K41" i="25" s="1"/>
  <c r="G47" i="23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G19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K42" i="25" s="1"/>
  <c r="N46" i="21"/>
  <c r="N41"/>
  <c r="N34"/>
  <c r="N30"/>
  <c r="N22"/>
  <c r="N19"/>
  <c r="G44" i="24"/>
  <c r="K44" s="1"/>
  <c r="N44" s="1"/>
  <c r="M42" i="25" s="1"/>
  <c r="G26" i="24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G11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M41" i="25"/>
  <c r="I41"/>
  <c r="E41"/>
  <c r="A70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O24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C42" i="25" s="1"/>
  <c r="N43" i="20"/>
  <c r="C41" i="25" s="1"/>
  <c r="G45" i="20"/>
  <c r="K45" s="1"/>
  <c r="N45" s="1"/>
  <c r="G22"/>
  <c r="K22" s="1"/>
  <c r="N22" s="1"/>
  <c r="C20" i="25" s="1"/>
  <c r="G46" i="20"/>
  <c r="K46" s="1"/>
  <c r="N46" s="1"/>
  <c r="G47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O1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G42" i="25"/>
  <c r="G41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O42" i="25"/>
  <c r="P42" s="1"/>
  <c r="H42"/>
  <c r="H41"/>
  <c r="O41"/>
  <c r="P41" s="1"/>
  <c r="K33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40" l="1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41" l="1"/>
  <c r="D42"/>
  <c r="D38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J41" i="25" l="1"/>
  <c r="J42"/>
  <c r="F41"/>
  <c r="F42"/>
  <c r="L42"/>
  <c r="L41"/>
  <c r="N42"/>
  <c r="N41"/>
  <c r="L35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42" l="1"/>
  <c r="Q41"/>
  <c r="Q34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<sst xmlns="http://schemas.openxmlformats.org/spreadsheetml/2006/main" count="362" uniqueCount="97">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</sst>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6" fillId="0" borderId="28" xfId="0" applyFont="1" applyBorder="1"/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0" fontId="17" fillId="0" borderId="36" xfId="0" applyFont="1" applyBorder="1" applyAlignment="1">
      <alignment horizontal="center"/>
    </xf>
    <xf numFmtId="0" fontId="6" fillId="0" borderId="37" xfId="0" applyFont="1" applyBorder="1"/>
    <xf numFmtId="0" fontId="21" fillId="0" borderId="31" xfId="0" applyFont="1" applyBorder="1" applyAlignment="1">
      <alignment horizontal="center" vertical="center" wrapText="1"/>
    </xf>
    <xf numFmtId="0" fontId="6" fillId="0" borderId="33" xfId="0" applyFont="1" applyBorder="1"/>
    <xf numFmtId="0" fontId="6" fillId="0" borderId="35" xfId="0" applyFont="1" applyBorder="1"/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31" fillId="0" borderId="24" xfId="0" applyFont="1" applyBorder="1" applyAlignment="1">
      <alignment horizontal="center" vertical="center" wrapText="1"/>
    </xf>
    <xf numFmtId="2" fontId="17" fillId="0" borderId="36" xfId="0" applyNumberFormat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zoomScaleNormal="100" workbookViewId="0">
      <selection activeCell="D15" sqref="D15:D20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105" t="s">
        <v>0</v>
      </c>
      <c r="B1" s="106"/>
      <c r="C1" s="106"/>
      <c r="D1" s="85" t="s">
        <v>96</v>
      </c>
      <c r="F1" s="89" t="s">
        <v>1</v>
      </c>
      <c r="G1" s="90"/>
      <c r="H1" s="90"/>
      <c r="I1" s="90"/>
      <c r="J1" s="90"/>
      <c r="K1" s="90"/>
      <c r="L1" s="90"/>
      <c r="M1" s="91"/>
    </row>
    <row r="2" spans="1:13" ht="18">
      <c r="A2" s="92" t="s">
        <v>2</v>
      </c>
      <c r="B2" s="93"/>
      <c r="C2" s="93"/>
      <c r="D2" s="86"/>
      <c r="F2" s="94" t="s">
        <v>3</v>
      </c>
      <c r="G2" s="95"/>
      <c r="H2" s="95"/>
      <c r="I2" s="95"/>
      <c r="J2" s="95"/>
      <c r="K2" s="95"/>
      <c r="L2" s="95"/>
      <c r="M2" s="96"/>
    </row>
    <row r="3" spans="1:13" ht="18">
      <c r="A3" s="92" t="s">
        <v>4</v>
      </c>
      <c r="B3" s="93"/>
      <c r="C3" s="93"/>
      <c r="D3" s="63" t="s">
        <v>94</v>
      </c>
      <c r="F3" s="97"/>
      <c r="G3" s="98"/>
      <c r="H3" s="98"/>
      <c r="I3" s="98"/>
      <c r="J3" s="98"/>
      <c r="K3" s="98"/>
      <c r="L3" s="98"/>
      <c r="M3" s="99"/>
    </row>
    <row r="4" spans="1:13" ht="18">
      <c r="A4" s="92" t="s">
        <v>5</v>
      </c>
      <c r="B4" s="93"/>
      <c r="C4" s="93"/>
      <c r="D4" s="63" t="s">
        <v>80</v>
      </c>
      <c r="F4" s="97"/>
      <c r="G4" s="98"/>
      <c r="H4" s="98"/>
      <c r="I4" s="98"/>
      <c r="J4" s="98"/>
      <c r="K4" s="98"/>
      <c r="L4" s="98"/>
      <c r="M4" s="99"/>
    </row>
    <row r="5" spans="1:13" ht="18">
      <c r="A5" s="92" t="s">
        <v>6</v>
      </c>
      <c r="B5" s="93"/>
      <c r="C5" s="93"/>
      <c r="D5" s="64" t="s">
        <v>8</v>
      </c>
      <c r="F5" s="97"/>
      <c r="G5" s="98"/>
      <c r="H5" s="98"/>
      <c r="I5" s="98"/>
      <c r="J5" s="98"/>
      <c r="K5" s="98"/>
      <c r="L5" s="98"/>
      <c r="M5" s="99"/>
    </row>
    <row r="6" spans="1:13" ht="18.75" thickBot="1">
      <c r="A6" s="92"/>
      <c r="B6" s="93"/>
      <c r="C6" s="93"/>
      <c r="D6" s="64" t="s">
        <v>7</v>
      </c>
      <c r="F6" s="100"/>
      <c r="G6" s="101"/>
      <c r="H6" s="101"/>
      <c r="I6" s="101"/>
      <c r="J6" s="101"/>
      <c r="K6" s="101"/>
      <c r="L6" s="101"/>
      <c r="M6" s="102"/>
    </row>
    <row r="7" spans="1:13" ht="18">
      <c r="A7" s="103" t="s">
        <v>78</v>
      </c>
      <c r="B7" s="104"/>
      <c r="C7" s="104"/>
      <c r="D7" s="64" t="s">
        <v>13</v>
      </c>
    </row>
    <row r="8" spans="1:13" ht="18">
      <c r="A8" s="92"/>
      <c r="B8" s="93"/>
      <c r="C8" s="93"/>
      <c r="D8" s="64" t="s">
        <v>9</v>
      </c>
      <c r="F8" s="88"/>
      <c r="G8" s="88"/>
    </row>
    <row r="9" spans="1:13" ht="18">
      <c r="A9" s="92"/>
      <c r="B9" s="93"/>
      <c r="C9" s="93"/>
      <c r="D9" s="64" t="s">
        <v>10</v>
      </c>
    </row>
    <row r="10" spans="1:13" ht="18">
      <c r="A10" s="92"/>
      <c r="B10" s="93"/>
      <c r="C10" s="93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111" t="s">
        <v>11</v>
      </c>
      <c r="B14" s="112"/>
      <c r="C14" s="113"/>
      <c r="D14" s="58" t="s">
        <v>12</v>
      </c>
      <c r="E14" s="59" t="s">
        <v>79</v>
      </c>
    </row>
    <row r="15" spans="1:13" ht="14.25" customHeight="1">
      <c r="A15" s="107" t="str">
        <f t="shared" ref="A15:A20" si="0">D5</f>
        <v>ENGLISH</v>
      </c>
      <c r="B15" s="108"/>
      <c r="C15" s="108"/>
      <c r="D15" s="60"/>
      <c r="E15" s="66" t="str">
        <f t="shared" ref="E15:E20" si="1">CONCATENATE("TGT-",A15)</f>
        <v>TGT-ENGLISH</v>
      </c>
    </row>
    <row r="16" spans="1:13" ht="14.25" customHeight="1">
      <c r="A16" s="107" t="str">
        <f t="shared" si="0"/>
        <v>HINDI</v>
      </c>
      <c r="B16" s="108"/>
      <c r="C16" s="108"/>
      <c r="D16" s="81"/>
      <c r="E16" s="66" t="str">
        <f t="shared" si="1"/>
        <v>TGT-HINDI</v>
      </c>
    </row>
    <row r="17" spans="1:5" ht="14.25" customHeight="1">
      <c r="A17" s="107" t="str">
        <f t="shared" si="0"/>
        <v>GUJARATI</v>
      </c>
      <c r="B17" s="108"/>
      <c r="C17" s="108"/>
      <c r="D17" s="62"/>
      <c r="E17" s="66" t="str">
        <f t="shared" si="1"/>
        <v>TGT-GUJARATI</v>
      </c>
    </row>
    <row r="18" spans="1:5" ht="14.25" customHeight="1">
      <c r="A18" s="107" t="str">
        <f t="shared" si="0"/>
        <v>MATHS</v>
      </c>
      <c r="B18" s="108"/>
      <c r="C18" s="108"/>
      <c r="D18" s="62"/>
      <c r="E18" s="66" t="str">
        <f t="shared" si="1"/>
        <v>TGT-MATHS</v>
      </c>
    </row>
    <row r="19" spans="1:5" ht="14.25" customHeight="1">
      <c r="A19" s="107" t="str">
        <f t="shared" si="0"/>
        <v>SCIENCE</v>
      </c>
      <c r="B19" s="108"/>
      <c r="C19" s="108"/>
      <c r="D19" s="62"/>
      <c r="E19" s="66" t="str">
        <f t="shared" si="1"/>
        <v>TGT-SCIENCE</v>
      </c>
    </row>
    <row r="20" spans="1:5" ht="14.25" customHeight="1" thickBot="1">
      <c r="A20" s="109" t="str">
        <f t="shared" si="0"/>
        <v>SST</v>
      </c>
      <c r="B20" s="110"/>
      <c r="C20" s="110"/>
      <c r="D20" s="67"/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A20:C20"/>
    <mergeCell ref="A14:C14"/>
    <mergeCell ref="A15:C15"/>
    <mergeCell ref="A16:C16"/>
    <mergeCell ref="A17:C17"/>
    <mergeCell ref="A9:C9"/>
    <mergeCell ref="A10:C10"/>
    <mergeCell ref="A1:C1"/>
    <mergeCell ref="A18:C18"/>
    <mergeCell ref="A19:C19"/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J5" sqref="I5:J5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zoomScale="160" zoomScaleSheetLayoutView="160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42" t="s">
        <v>20</v>
      </c>
      <c r="E53" s="143"/>
      <c r="F53" s="143"/>
      <c r="G53" s="144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9" zoomScale="160" zoomScaleSheetLayoutView="160" workbookViewId="0">
      <selection activeCell="B54" sqref="B54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40" zoomScale="130" zoomScaleNormal="85" zoomScaleSheetLayoutView="130" workbookViewId="0">
      <selection activeCell="B45" sqref="B45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58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58" t="s">
        <v>89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62" t="s">
        <v>17</v>
      </c>
      <c r="B6" s="162" t="s">
        <v>19</v>
      </c>
      <c r="C6" s="159" t="str">
        <f>title!D5</f>
        <v>ENGLISH</v>
      </c>
      <c r="D6" s="156"/>
      <c r="E6" s="159" t="str">
        <f>title!D6</f>
        <v>HINDI</v>
      </c>
      <c r="F6" s="156"/>
      <c r="G6" s="159" t="str">
        <f>title!D7</f>
        <v>GUJARATI</v>
      </c>
      <c r="H6" s="156"/>
      <c r="I6" s="159" t="str">
        <f>title!D8</f>
        <v>MATHS</v>
      </c>
      <c r="J6" s="156"/>
      <c r="K6" s="159" t="str">
        <f>title!D9</f>
        <v>SCIENCE</v>
      </c>
      <c r="L6" s="156"/>
      <c r="M6" s="159" t="str">
        <f>title!D10</f>
        <v>SST</v>
      </c>
      <c r="N6" s="156"/>
      <c r="O6" s="160" t="s">
        <v>37</v>
      </c>
      <c r="P6" s="160" t="s">
        <v>38</v>
      </c>
      <c r="Q6" s="160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63"/>
      <c r="B7" s="163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61"/>
      <c r="P7" s="161"/>
      <c r="Q7" s="161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45" si="18">IF(C41="","",IF(C41&gt;0,RANK(C41,C$8:C$50,0),""))</f>
        <v/>
      </c>
      <c r="E41" s="8" t="str">
        <f>IF(HINDI!N43="","",HINDI!N43)</f>
        <v/>
      </c>
      <c r="F41" s="39" t="str">
        <f t="shared" ref="F41:F45" si="19">IF(E41="","",IF(E41&gt;0,RANK(E41,E$8:E$50,0),""))</f>
        <v/>
      </c>
      <c r="G41" s="8" t="str">
        <f>IF(GUJARATI!N43="","",GUJARATI!N43)</f>
        <v/>
      </c>
      <c r="H41" s="39" t="str">
        <f t="shared" ref="H41:H45" si="20">IF(G41="","",IF(G41&gt;0,RANK(G41,G$8:G$50,0),""))</f>
        <v/>
      </c>
      <c r="I41" s="8" t="str">
        <f>IF(MATHS!N43="","",MATHS!N43)</f>
        <v/>
      </c>
      <c r="J41" s="39" t="str">
        <f t="shared" ref="J41:J45" si="21">IF(I41="","",IF(I41&gt;0,RANK(I41,I$8:I$50,0),""))</f>
        <v/>
      </c>
      <c r="K41" s="8" t="str">
        <f>IF(SCIENCE!N43="","",SCIENCE!N43)</f>
        <v/>
      </c>
      <c r="L41" s="39" t="str">
        <f t="shared" ref="L41:L45" si="22">IF(K41="","",IF(K41&gt;0,RANK(K41,K$8:K$50,0),""))</f>
        <v/>
      </c>
      <c r="M41" s="8" t="str">
        <f>IF(SST!N43="","",SST!N43)</f>
        <v/>
      </c>
      <c r="N41" s="39" t="str">
        <f t="shared" ref="N41:N45" si="23">IF(M41="","",IF(M41&gt;0,RANK(M41,M$8:M$50,0),""))</f>
        <v/>
      </c>
      <c r="O41" s="8" t="str">
        <f t="shared" ref="O41:O45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45" si="25">IF(O41="","",O41/6)</f>
        <v/>
      </c>
      <c r="Q41" s="39" t="str">
        <f t="shared" ref="Q41:Q45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ref="D43:D50" si="27">IF(C43="","",IF(C43&gt;0,RANK(C43,C$8:C$50,0),""))</f>
        <v/>
      </c>
      <c r="E43" s="8" t="str">
        <f>IF(HINDI!N45="","",HINDI!N45)</f>
        <v/>
      </c>
      <c r="F43" s="39" t="str">
        <f t="shared" ref="F43:F50" si="28">IF(E43="","",IF(E43&gt;0,RANK(E43,E$8:E$50,0),""))</f>
        <v/>
      </c>
      <c r="G43" s="8" t="str">
        <f>IF(GUJARATI!N45="","",GUJARATI!N45)</f>
        <v/>
      </c>
      <c r="H43" s="39" t="str">
        <f t="shared" ref="H43:H50" si="29">IF(G43="","",IF(G43&gt;0,RANK(G43,G$8:G$50,0),""))</f>
        <v/>
      </c>
      <c r="I43" s="8" t="str">
        <f>IF(MATHS!N45="","",MATHS!N45)</f>
        <v/>
      </c>
      <c r="J43" s="39" t="str">
        <f t="shared" ref="J43:J50" si="30">IF(I43="","",IF(I43&gt;0,RANK(I43,I$8:I$50,0),""))</f>
        <v/>
      </c>
      <c r="K43" s="8" t="str">
        <f>IF(SCIENCE!N45="","",SCIENCE!N45)</f>
        <v/>
      </c>
      <c r="L43" s="39" t="str">
        <f t="shared" ref="L43:L50" si="31">IF(K43="","",IF(K43&gt;0,RANK(K43,K$8:K$50,0),""))</f>
        <v/>
      </c>
      <c r="M43" s="8" t="str">
        <f>IF(SST!N45="","",SST!N45)</f>
        <v/>
      </c>
      <c r="N43" s="39" t="str">
        <f t="shared" ref="N43:N50" si="32">IF(M43="","",IF(M43&gt;0,RANK(M43,M$8:M$50,0),""))</f>
        <v/>
      </c>
      <c r="O43" s="8" t="str">
        <f t="shared" ref="O43:O50" si="33">IF(C43="","",SUM(IF(C43&lt;&gt;"",ROUNDUP(C43,0),0)+IF(E43&lt;&gt;"",ROUNDUP(E43,0),0)+IF(G43&lt;&gt;"",ROUNDUP(G43,0),0)+IF(I43&lt;&gt;"",ROUNDUP(I43,0),0)+IF(K43&lt;&gt;"",ROUNDUP(K43,0),0)+IF(M43&lt;&gt;"",ROUNDUP(M43,0),0)))</f>
        <v/>
      </c>
      <c r="P43" s="46" t="str">
        <f t="shared" ref="P43:P50" si="34">IF(O43="","",O43/6)</f>
        <v/>
      </c>
      <c r="Q43" s="39" t="str">
        <f t="shared" ref="Q43:Q50" si="35">IF(P43="","",IF(P43&gt;0,RANK(P43,P$8:P$50,0),""))</f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si="27"/>
        <v/>
      </c>
      <c r="E44" s="8" t="str">
        <f>IF(HINDI!N46="","",HINDI!N46)</f>
        <v/>
      </c>
      <c r="F44" s="39" t="str">
        <f t="shared" si="28"/>
        <v/>
      </c>
      <c r="G44" s="8" t="str">
        <f>IF(GUJARATI!N46="","",GUJARATI!N46)</f>
        <v/>
      </c>
      <c r="H44" s="39" t="str">
        <f t="shared" si="29"/>
        <v/>
      </c>
      <c r="I44" s="8" t="str">
        <f>IF(MATHS!N46="","",MATHS!N46)</f>
        <v/>
      </c>
      <c r="J44" s="39" t="str">
        <f t="shared" si="30"/>
        <v/>
      </c>
      <c r="K44" s="8" t="str">
        <f>IF(SCIENCE!N46="","",SCIENCE!N46)</f>
        <v/>
      </c>
      <c r="L44" s="39" t="str">
        <f t="shared" si="31"/>
        <v/>
      </c>
      <c r="M44" s="8" t="str">
        <f>IF(SST!N46="","",SST!N46)</f>
        <v/>
      </c>
      <c r="N44" s="39" t="str">
        <f t="shared" si="32"/>
        <v/>
      </c>
      <c r="O44" s="8" t="str">
        <f t="shared" si="33"/>
        <v/>
      </c>
      <c r="P44" s="46" t="str">
        <f t="shared" si="34"/>
        <v/>
      </c>
      <c r="Q44" s="39" t="str">
        <f t="shared" si="35"/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si="27"/>
        <v/>
      </c>
      <c r="E45" s="8" t="str">
        <f>IF(HINDI!N47="","",HINDI!N47)</f>
        <v/>
      </c>
      <c r="F45" s="39" t="str">
        <f t="shared" si="28"/>
        <v/>
      </c>
      <c r="G45" s="8" t="str">
        <f>IF(GUJARATI!N47="","",GUJARATI!N47)</f>
        <v/>
      </c>
      <c r="H45" s="39" t="str">
        <f t="shared" si="29"/>
        <v/>
      </c>
      <c r="I45" s="8" t="str">
        <f>IF(MATHS!N47="","",MATHS!N47)</f>
        <v/>
      </c>
      <c r="J45" s="39" t="str">
        <f t="shared" si="30"/>
        <v/>
      </c>
      <c r="K45" s="8" t="str">
        <f>IF(SCIENCE!N47="","",SCIENCE!N47)</f>
        <v/>
      </c>
      <c r="L45" s="39" t="str">
        <f t="shared" si="31"/>
        <v/>
      </c>
      <c r="M45" s="8" t="str">
        <f>IF(SST!N47="","",SST!N47)</f>
        <v/>
      </c>
      <c r="N45" s="39" t="str">
        <f t="shared" si="32"/>
        <v/>
      </c>
      <c r="O45" s="8" t="str">
        <f t="shared" si="33"/>
        <v/>
      </c>
      <c r="P45" s="46" t="str">
        <f t="shared" si="34"/>
        <v/>
      </c>
      <c r="Q45" s="39" t="str">
        <f t="shared" si="35"/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27"/>
        <v/>
      </c>
      <c r="E46" s="8" t="str">
        <f>IF(HINDI!N48="","",HINDI!N48)</f>
        <v/>
      </c>
      <c r="F46" s="39" t="str">
        <f t="shared" si="28"/>
        <v/>
      </c>
      <c r="G46" s="8" t="str">
        <f>IF(GUJARATI!N48="","",GUJARATI!N48)</f>
        <v/>
      </c>
      <c r="H46" s="39" t="str">
        <f t="shared" si="29"/>
        <v/>
      </c>
      <c r="I46" s="8" t="str">
        <f>IF(MATHS!N48="","",MATHS!N48)</f>
        <v/>
      </c>
      <c r="J46" s="39" t="str">
        <f t="shared" si="30"/>
        <v/>
      </c>
      <c r="K46" s="8" t="str">
        <f>IF(SCIENCE!N48="","",SCIENCE!N48)</f>
        <v/>
      </c>
      <c r="L46" s="39" t="str">
        <f t="shared" si="31"/>
        <v/>
      </c>
      <c r="M46" s="8" t="str">
        <f>IF(SST!N48="","",SST!N48)</f>
        <v/>
      </c>
      <c r="N46" s="39" t="str">
        <f t="shared" si="32"/>
        <v/>
      </c>
      <c r="O46" s="8" t="str">
        <f t="shared" si="33"/>
        <v/>
      </c>
      <c r="P46" s="46" t="str">
        <f t="shared" si="34"/>
        <v/>
      </c>
      <c r="Q46" s="39" t="str">
        <f t="shared" si="35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27"/>
        <v/>
      </c>
      <c r="E47" s="8" t="str">
        <f>IF(HINDI!N49="","",HINDI!N49)</f>
        <v/>
      </c>
      <c r="F47" s="39" t="str">
        <f t="shared" si="28"/>
        <v/>
      </c>
      <c r="G47" s="8" t="str">
        <f>IF(GUJARATI!N49="","",GUJARATI!N49)</f>
        <v/>
      </c>
      <c r="H47" s="39" t="str">
        <f t="shared" si="29"/>
        <v/>
      </c>
      <c r="I47" s="8" t="str">
        <f>IF(MATHS!N49="","",MATHS!N49)</f>
        <v/>
      </c>
      <c r="J47" s="39" t="str">
        <f t="shared" si="30"/>
        <v/>
      </c>
      <c r="K47" s="8" t="str">
        <f>IF(SCIENCE!N49="","",SCIENCE!N49)</f>
        <v/>
      </c>
      <c r="L47" s="39" t="str">
        <f t="shared" si="31"/>
        <v/>
      </c>
      <c r="M47" s="8" t="str">
        <f>IF(SST!N49="","",SST!N49)</f>
        <v/>
      </c>
      <c r="N47" s="39" t="str">
        <f t="shared" si="32"/>
        <v/>
      </c>
      <c r="O47" s="8" t="str">
        <f t="shared" si="33"/>
        <v/>
      </c>
      <c r="P47" s="46" t="str">
        <f t="shared" si="34"/>
        <v/>
      </c>
      <c r="Q47" s="39" t="str">
        <f t="shared" si="35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27"/>
        <v/>
      </c>
      <c r="E48" s="8" t="str">
        <f>IF(HINDI!N50="","",HINDI!N50)</f>
        <v/>
      </c>
      <c r="F48" s="39" t="str">
        <f t="shared" si="28"/>
        <v/>
      </c>
      <c r="G48" s="8" t="str">
        <f>IF(GUJARATI!N50="","",GUJARATI!N50)</f>
        <v/>
      </c>
      <c r="H48" s="39" t="str">
        <f t="shared" si="29"/>
        <v/>
      </c>
      <c r="I48" s="8" t="str">
        <f>IF(MATHS!N50="","",MATHS!N50)</f>
        <v/>
      </c>
      <c r="J48" s="39" t="str">
        <f t="shared" si="30"/>
        <v/>
      </c>
      <c r="K48" s="8" t="str">
        <f>IF(SCIENCE!N50="","",SCIENCE!N50)</f>
        <v/>
      </c>
      <c r="L48" s="39" t="str">
        <f t="shared" si="31"/>
        <v/>
      </c>
      <c r="M48" s="8" t="str">
        <f>IF(SST!N50="","",SST!N50)</f>
        <v/>
      </c>
      <c r="N48" s="39" t="str">
        <f t="shared" si="32"/>
        <v/>
      </c>
      <c r="O48" s="8" t="str">
        <f t="shared" si="33"/>
        <v/>
      </c>
      <c r="P48" s="46" t="str">
        <f t="shared" si="34"/>
        <v/>
      </c>
      <c r="Q48" s="39" t="str">
        <f t="shared" si="35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27"/>
        <v/>
      </c>
      <c r="E49" s="8" t="str">
        <f>IF(HINDI!N51="","",HINDI!N51)</f>
        <v/>
      </c>
      <c r="F49" s="39" t="str">
        <f t="shared" si="28"/>
        <v/>
      </c>
      <c r="G49" s="8" t="str">
        <f>IF(GUJARATI!N51="","",GUJARATI!N51)</f>
        <v/>
      </c>
      <c r="H49" s="39" t="str">
        <f t="shared" si="29"/>
        <v/>
      </c>
      <c r="I49" s="8" t="str">
        <f>IF(MATHS!N51="","",MATHS!N51)</f>
        <v/>
      </c>
      <c r="J49" s="39" t="str">
        <f t="shared" si="30"/>
        <v/>
      </c>
      <c r="K49" s="8" t="str">
        <f>IF(SCIENCE!N51="","",SCIENCE!N51)</f>
        <v/>
      </c>
      <c r="L49" s="39" t="str">
        <f t="shared" si="31"/>
        <v/>
      </c>
      <c r="M49" s="8" t="str">
        <f>IF(SST!N51="","",SST!N51)</f>
        <v/>
      </c>
      <c r="N49" s="39" t="str">
        <f t="shared" si="32"/>
        <v/>
      </c>
      <c r="O49" s="8" t="str">
        <f t="shared" si="33"/>
        <v/>
      </c>
      <c r="P49" s="46" t="str">
        <f t="shared" si="34"/>
        <v/>
      </c>
      <c r="Q49" s="39" t="str">
        <f t="shared" si="35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27"/>
        <v/>
      </c>
      <c r="E50" s="8" t="str">
        <f>IF(HINDI!N52="","",HINDI!N52)</f>
        <v/>
      </c>
      <c r="F50" s="39" t="str">
        <f t="shared" si="28"/>
        <v/>
      </c>
      <c r="G50" s="8" t="str">
        <f>IF(GUJARATI!N52="","",GUJARATI!N52)</f>
        <v/>
      </c>
      <c r="H50" s="39" t="str">
        <f t="shared" si="29"/>
        <v/>
      </c>
      <c r="I50" s="8" t="str">
        <f>IF(MATHS!N52="","",MATHS!N52)</f>
        <v/>
      </c>
      <c r="J50" s="39" t="str">
        <f t="shared" si="30"/>
        <v/>
      </c>
      <c r="K50" s="8" t="str">
        <f>IF(SCIENCE!N52="","",SCIENCE!N52)</f>
        <v/>
      </c>
      <c r="L50" s="39" t="str">
        <f t="shared" si="31"/>
        <v/>
      </c>
      <c r="M50" s="8" t="str">
        <f>IF(SST!N52="","",SST!N52)</f>
        <v/>
      </c>
      <c r="N50" s="39" t="str">
        <f t="shared" si="32"/>
        <v/>
      </c>
      <c r="O50" s="8" t="str">
        <f t="shared" si="33"/>
        <v/>
      </c>
      <c r="P50" s="46" t="str">
        <f t="shared" si="34"/>
        <v/>
      </c>
      <c r="Q50" s="39" t="str">
        <f t="shared" si="35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4" t="str">
        <f>title!D5</f>
        <v>ENGLISH</v>
      </c>
      <c r="D51" s="165"/>
      <c r="E51" s="164" t="str">
        <f>title!D6</f>
        <v>HINDI</v>
      </c>
      <c r="F51" s="165"/>
      <c r="G51" s="166" t="str">
        <f>title!D7</f>
        <v>GUJARATI</v>
      </c>
      <c r="H51" s="165"/>
      <c r="I51" s="166" t="str">
        <f>title!D8</f>
        <v>MATHS</v>
      </c>
      <c r="J51" s="165"/>
      <c r="K51" s="166" t="str">
        <f>title!D9</f>
        <v>SCIENCE</v>
      </c>
      <c r="L51" s="165"/>
      <c r="M51" s="167" t="str">
        <f>title!D10</f>
        <v>SST</v>
      </c>
      <c r="N51" s="168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45" t="s">
        <v>20</v>
      </c>
      <c r="B52" s="146"/>
      <c r="C52" s="147">
        <f>SUM(C8:C50)</f>
        <v>0</v>
      </c>
      <c r="D52" s="148"/>
      <c r="E52" s="147">
        <f>SUM(E8:E50)</f>
        <v>0</v>
      </c>
      <c r="F52" s="148"/>
      <c r="G52" s="147">
        <f>SUM(G8:G50)</f>
        <v>0</v>
      </c>
      <c r="H52" s="148"/>
      <c r="I52" s="147">
        <f>SUM(I8:I50)</f>
        <v>0</v>
      </c>
      <c r="J52" s="148"/>
      <c r="K52" s="147">
        <f>SUM(K8:K50)</f>
        <v>0</v>
      </c>
      <c r="L52" s="148"/>
      <c r="M52" s="147">
        <f>SUM(M8:M50)</f>
        <v>0</v>
      </c>
      <c r="N52" s="148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45" t="s">
        <v>21</v>
      </c>
      <c r="B53" s="146"/>
      <c r="C53" s="170" t="e">
        <f>AVERAGE(C8:C50)/100*100</f>
        <v>#DIV/0!</v>
      </c>
      <c r="D53" s="148"/>
      <c r="E53" s="170" t="e">
        <f>AVERAGE(E8:E50)/100*100</f>
        <v>#DIV/0!</v>
      </c>
      <c r="F53" s="148"/>
      <c r="G53" s="170" t="e">
        <f>AVERAGE(G8:G50)/100*100</f>
        <v>#DIV/0!</v>
      </c>
      <c r="H53" s="148"/>
      <c r="I53" s="170" t="e">
        <f>AVERAGE(I8:I50)/100*100</f>
        <v>#DIV/0!</v>
      </c>
      <c r="J53" s="148"/>
      <c r="K53" s="170" t="e">
        <f>AVERAGE(K8:K50)/100*100</f>
        <v>#DIV/0!</v>
      </c>
      <c r="L53" s="148"/>
      <c r="M53" s="170" t="e">
        <f>AVERAGE(M8:M50)/100*100</f>
        <v>#DIV/0!</v>
      </c>
      <c r="N53" s="148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45" t="s">
        <v>22</v>
      </c>
      <c r="B54" s="146"/>
      <c r="C54" s="170" t="e">
        <f>(C61-C55)*100/C61</f>
        <v>#DIV/0!</v>
      </c>
      <c r="D54" s="148"/>
      <c r="E54" s="170" t="e">
        <f>(E61-E55)*100/E61</f>
        <v>#DIV/0!</v>
      </c>
      <c r="F54" s="148"/>
      <c r="G54" s="170" t="e">
        <f>(G61-G55)*100/G61</f>
        <v>#DIV/0!</v>
      </c>
      <c r="H54" s="148"/>
      <c r="I54" s="170" t="e">
        <f>(I61-I55)*100/I61</f>
        <v>#DIV/0!</v>
      </c>
      <c r="J54" s="148"/>
      <c r="K54" s="170" t="e">
        <f>(K61-K55)*100/K61</f>
        <v>#DIV/0!</v>
      </c>
      <c r="L54" s="148"/>
      <c r="M54" s="170" t="e">
        <f>(M61-M55)*100/M61</f>
        <v>#DIV/0!</v>
      </c>
      <c r="N54" s="148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45" t="s">
        <v>23</v>
      </c>
      <c r="B55" s="146"/>
      <c r="C55" s="147">
        <f>COUNTIF(C8:C50,"&lt;33")</f>
        <v>0</v>
      </c>
      <c r="D55" s="148"/>
      <c r="E55" s="147">
        <f>COUNTIF(E8:E50,"&lt;33")</f>
        <v>0</v>
      </c>
      <c r="F55" s="148"/>
      <c r="G55" s="147">
        <f>COUNTIF(G8:G50,"&lt;33")</f>
        <v>0</v>
      </c>
      <c r="H55" s="148"/>
      <c r="I55" s="147">
        <f>COUNTIF(I8:I50,"&lt;33")</f>
        <v>0</v>
      </c>
      <c r="J55" s="148"/>
      <c r="K55" s="147">
        <f>COUNTIF(K8:K50,"&lt;33")</f>
        <v>0</v>
      </c>
      <c r="L55" s="148"/>
      <c r="M55" s="147">
        <f>COUNTIF(M8:M50,"&lt;33")</f>
        <v>0</v>
      </c>
      <c r="N55" s="148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45" t="s">
        <v>24</v>
      </c>
      <c r="B56" s="146"/>
      <c r="C56" s="147">
        <f>COUNTIF(C8:C50,"&gt;=33")-C60-C59-C58-C57</f>
        <v>0</v>
      </c>
      <c r="D56" s="148"/>
      <c r="E56" s="147">
        <f>COUNTIF(E8:E50,"&gt;=33")-E60-E59-E58-E57</f>
        <v>0</v>
      </c>
      <c r="F56" s="148"/>
      <c r="G56" s="147">
        <f>COUNTIF(G8:G50,"&gt;=33")-G60-G59-G58-G57</f>
        <v>0</v>
      </c>
      <c r="H56" s="148"/>
      <c r="I56" s="147">
        <f>COUNTIF(I8:I50,"&gt;=33")-I60-I59-I58-I57</f>
        <v>0</v>
      </c>
      <c r="J56" s="148"/>
      <c r="K56" s="147">
        <f>COUNTIF(K8:K50,"&gt;=33")-K60-K59-K58-K57</f>
        <v>0</v>
      </c>
      <c r="L56" s="148"/>
      <c r="M56" s="147">
        <f>COUNTIF(M8:M50,"&gt;=33")-M60-M59-M58-M57</f>
        <v>0</v>
      </c>
      <c r="N56" s="148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45" t="s">
        <v>25</v>
      </c>
      <c r="B57" s="146"/>
      <c r="C57" s="147">
        <f>COUNTIF(C8:C50,"&gt;=60")-C60-C59-C58</f>
        <v>0</v>
      </c>
      <c r="D57" s="148"/>
      <c r="E57" s="147">
        <f>COUNTIF(E8:E50,"&gt;=60")-E60-E59-E58</f>
        <v>0</v>
      </c>
      <c r="F57" s="148"/>
      <c r="G57" s="147">
        <f>COUNTIF(G8:G50,"&gt;=60")-G60-G59-G58</f>
        <v>0</v>
      </c>
      <c r="H57" s="148"/>
      <c r="I57" s="147">
        <f>COUNTIF(I8:I50,"&gt;=60")-I60-I59-I58</f>
        <v>0</v>
      </c>
      <c r="J57" s="148"/>
      <c r="K57" s="147">
        <f>COUNTIF(K8:K50,"&gt;=60")-K60-K59-K58</f>
        <v>0</v>
      </c>
      <c r="L57" s="148"/>
      <c r="M57" s="147">
        <f>COUNTIF(M8:M50,"&gt;=60")-M60-M59-M58</f>
        <v>0</v>
      </c>
      <c r="N57" s="148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45" t="s">
        <v>26</v>
      </c>
      <c r="B58" s="146"/>
      <c r="C58" s="147">
        <f>COUNTIF(C8:C50,"&gt;=75")-C60-C59</f>
        <v>0</v>
      </c>
      <c r="D58" s="148"/>
      <c r="E58" s="147">
        <f>COUNTIF(E8:E50,"&gt;=75")-E60-E59</f>
        <v>0</v>
      </c>
      <c r="F58" s="148"/>
      <c r="G58" s="147">
        <f>COUNTIF(G8:G50,"&gt;=75")-G60-G59</f>
        <v>0</v>
      </c>
      <c r="H58" s="148"/>
      <c r="I58" s="147">
        <f>COUNTIF(I8:I50,"&gt;=75")-I60-I59</f>
        <v>0</v>
      </c>
      <c r="J58" s="148"/>
      <c r="K58" s="147">
        <f>COUNTIF(K8:K50,"&gt;=75")-K60-K59</f>
        <v>0</v>
      </c>
      <c r="L58" s="148"/>
      <c r="M58" s="147">
        <f>COUNTIF(M8:M50,"&gt;=75")-M60-M59</f>
        <v>0</v>
      </c>
      <c r="N58" s="148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45" t="s">
        <v>27</v>
      </c>
      <c r="B59" s="146"/>
      <c r="C59" s="147">
        <f>COUNTIF(C8:C50,"&gt;=90")-C60</f>
        <v>0</v>
      </c>
      <c r="D59" s="148"/>
      <c r="E59" s="147">
        <f>COUNTIF(E8:E50,"&gt;=90")-E60</f>
        <v>0</v>
      </c>
      <c r="F59" s="148"/>
      <c r="G59" s="147">
        <f>COUNTIF(G8:G50,"&gt;=90")-G60</f>
        <v>0</v>
      </c>
      <c r="H59" s="148"/>
      <c r="I59" s="147">
        <f>COUNTIF(I8:I50,"&gt;=90")-I60</f>
        <v>0</v>
      </c>
      <c r="J59" s="148"/>
      <c r="K59" s="147">
        <f>COUNTIF(K8:K50,"&gt;=90")-K60</f>
        <v>0</v>
      </c>
      <c r="L59" s="148"/>
      <c r="M59" s="147">
        <f>COUNTIF(M8:M50,"&gt;=90")-M60</f>
        <v>0</v>
      </c>
      <c r="N59" s="148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45" t="s">
        <v>28</v>
      </c>
      <c r="B60" s="146"/>
      <c r="C60" s="147">
        <f>COUNTIF(C8:C50,"&gt;=95")</f>
        <v>0</v>
      </c>
      <c r="D60" s="148"/>
      <c r="E60" s="147">
        <f>COUNTIF(E8:E50,"&gt;=95")</f>
        <v>0</v>
      </c>
      <c r="F60" s="148"/>
      <c r="G60" s="147">
        <f>COUNTIF(G8:G50,"&gt;=95")</f>
        <v>0</v>
      </c>
      <c r="H60" s="148"/>
      <c r="I60" s="147">
        <f>COUNTIF(I8:I50,"&gt;=95")</f>
        <v>0</v>
      </c>
      <c r="J60" s="148"/>
      <c r="K60" s="147">
        <f>COUNTIF(K8:K50,"&gt;=95")</f>
        <v>0</v>
      </c>
      <c r="L60" s="148"/>
      <c r="M60" s="147">
        <f>COUNTIF(M8:M50,"&gt;=95")</f>
        <v>0</v>
      </c>
      <c r="N60" s="148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45" t="s">
        <v>29</v>
      </c>
      <c r="B61" s="146"/>
      <c r="C61" s="147">
        <f>SUM(C55:C60)</f>
        <v>0</v>
      </c>
      <c r="D61" s="148"/>
      <c r="E61" s="147">
        <f>SUM(E55:E60)</f>
        <v>0</v>
      </c>
      <c r="F61" s="148"/>
      <c r="G61" s="147">
        <f>SUM(G55:G60)</f>
        <v>0</v>
      </c>
      <c r="H61" s="148"/>
      <c r="I61" s="147">
        <f>SUM(I55:I60)</f>
        <v>0</v>
      </c>
      <c r="J61" s="148"/>
      <c r="K61" s="147">
        <f>SUM(K55:K60)</f>
        <v>0</v>
      </c>
      <c r="L61" s="148"/>
      <c r="M61" s="147">
        <f>SUM(M55:M60)</f>
        <v>0</v>
      </c>
      <c r="N61" s="148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49" t="s">
        <v>43</v>
      </c>
      <c r="B63" s="150"/>
      <c r="C63" s="149" t="s">
        <v>44</v>
      </c>
      <c r="D63" s="150"/>
      <c r="E63" s="149" t="s">
        <v>45</v>
      </c>
      <c r="F63" s="150"/>
      <c r="G63" s="152" t="s">
        <v>72</v>
      </c>
      <c r="H63" s="149" t="s">
        <v>46</v>
      </c>
      <c r="I63" s="150"/>
      <c r="J63" s="152" t="s">
        <v>22</v>
      </c>
      <c r="K63" s="152" t="s">
        <v>47</v>
      </c>
      <c r="L63" s="152" t="s">
        <v>24</v>
      </c>
      <c r="M63" s="152" t="s">
        <v>25</v>
      </c>
      <c r="N63" s="152" t="s">
        <v>26</v>
      </c>
      <c r="O63" s="152" t="s">
        <v>73</v>
      </c>
      <c r="P63" s="152" t="s">
        <v>74</v>
      </c>
      <c r="Q63" s="149" t="s">
        <v>48</v>
      </c>
      <c r="R63" s="169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7"/>
      <c r="B64" s="151"/>
      <c r="C64" s="127"/>
      <c r="D64" s="151"/>
      <c r="E64" s="127"/>
      <c r="F64" s="151"/>
      <c r="G64" s="129"/>
      <c r="H64" s="127"/>
      <c r="I64" s="151"/>
      <c r="J64" s="129"/>
      <c r="K64" s="129"/>
      <c r="L64" s="129"/>
      <c r="M64" s="129"/>
      <c r="N64" s="129"/>
      <c r="O64" s="129"/>
      <c r="P64" s="129"/>
      <c r="Q64" s="127"/>
      <c r="R64" s="129"/>
      <c r="S64" s="6"/>
      <c r="T64" s="6"/>
      <c r="U64" s="6"/>
      <c r="V64" s="6"/>
      <c r="W64" s="6"/>
      <c r="X64" s="6"/>
      <c r="Y64" s="6"/>
    </row>
    <row r="65" spans="1:25" ht="21.95" customHeight="1">
      <c r="A65" s="171">
        <f>title!D15</f>
        <v>0</v>
      </c>
      <c r="B65" s="172"/>
      <c r="C65" s="153" t="s">
        <v>50</v>
      </c>
      <c r="D65" s="154"/>
      <c r="E65" s="155" t="s">
        <v>8</v>
      </c>
      <c r="F65" s="156"/>
      <c r="G65" s="18">
        <f>C52</f>
        <v>0</v>
      </c>
      <c r="H65" s="157" t="e">
        <f>C53</f>
        <v>#DIV/0!</v>
      </c>
      <c r="I65" s="156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73">
        <f>title!D16</f>
        <v>0</v>
      </c>
      <c r="B66" s="174"/>
      <c r="C66" s="153" t="s">
        <v>86</v>
      </c>
      <c r="D66" s="154"/>
      <c r="E66" s="155" t="s">
        <v>7</v>
      </c>
      <c r="F66" s="156"/>
      <c r="G66" s="18">
        <f>E52</f>
        <v>0</v>
      </c>
      <c r="H66" s="157" t="e">
        <f>E53</f>
        <v>#DIV/0!</v>
      </c>
      <c r="I66" s="156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75" t="s">
        <v>90</v>
      </c>
      <c r="B67" s="176"/>
      <c r="C67" s="153" t="s">
        <v>51</v>
      </c>
      <c r="D67" s="154"/>
      <c r="E67" s="155" t="s">
        <v>52</v>
      </c>
      <c r="F67" s="156"/>
      <c r="G67" s="18">
        <f>G52</f>
        <v>0</v>
      </c>
      <c r="H67" s="157" t="e">
        <f>G53</f>
        <v>#DIV/0!</v>
      </c>
      <c r="I67" s="156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75">
        <f>title!D18</f>
        <v>0</v>
      </c>
      <c r="B68" s="176"/>
      <c r="C68" s="153" t="s">
        <v>53</v>
      </c>
      <c r="D68" s="154"/>
      <c r="E68" s="155" t="s">
        <v>40</v>
      </c>
      <c r="F68" s="156"/>
      <c r="G68" s="18">
        <f>I52</f>
        <v>0</v>
      </c>
      <c r="H68" s="157" t="e">
        <f>I53</f>
        <v>#DIV/0!</v>
      </c>
      <c r="I68" s="156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75">
        <f>title!D19</f>
        <v>0</v>
      </c>
      <c r="B69" s="176"/>
      <c r="C69" s="153" t="s">
        <v>54</v>
      </c>
      <c r="D69" s="154"/>
      <c r="E69" s="155" t="s">
        <v>41</v>
      </c>
      <c r="F69" s="156"/>
      <c r="G69" s="18">
        <f>K52</f>
        <v>0</v>
      </c>
      <c r="H69" s="157" t="e">
        <f>K53</f>
        <v>#DIV/0!</v>
      </c>
      <c r="I69" s="156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71">
        <f>title!D20</f>
        <v>0</v>
      </c>
      <c r="B70" s="172"/>
      <c r="C70" s="153" t="s">
        <v>55</v>
      </c>
      <c r="D70" s="154"/>
      <c r="E70" s="155" t="s">
        <v>42</v>
      </c>
      <c r="F70" s="156"/>
      <c r="G70" s="18">
        <f>M52</f>
        <v>0</v>
      </c>
      <c r="H70" s="157" t="e">
        <f>M53</f>
        <v>#DIV/0!</v>
      </c>
      <c r="I70" s="156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2025-11-24T15:35:43Z</dcterms:modified>
</cp:coreProperties>
</file>